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iley County Community Health Assessment\CHIP Planning\Community Leader Meeting\April 9 Meeting\Voting Results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Sheet1!$B$17:$G$183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G50" i="1" s="1"/>
  <c r="G49" i="1" l="1"/>
  <c r="G48" i="1"/>
  <c r="G47" i="1"/>
  <c r="G46" i="1"/>
  <c r="G51" i="1"/>
  <c r="C54" i="1" l="1"/>
  <c r="G52" i="1"/>
  <c r="D173" i="1"/>
  <c r="F172" i="1"/>
  <c r="F171" i="1"/>
  <c r="F170" i="1"/>
  <c r="F169" i="1"/>
  <c r="F168" i="1"/>
  <c r="F167" i="1"/>
  <c r="D162" i="1"/>
  <c r="F161" i="1"/>
  <c r="F160" i="1"/>
  <c r="F159" i="1"/>
  <c r="F158" i="1"/>
  <c r="F157" i="1"/>
  <c r="F156" i="1"/>
  <c r="D151" i="1"/>
  <c r="F150" i="1"/>
  <c r="F149" i="1"/>
  <c r="F148" i="1"/>
  <c r="F147" i="1"/>
  <c r="F146" i="1"/>
  <c r="F145" i="1"/>
  <c r="D140" i="1"/>
  <c r="F139" i="1"/>
  <c r="F138" i="1"/>
  <c r="F137" i="1"/>
  <c r="F136" i="1"/>
  <c r="F135" i="1"/>
  <c r="F134" i="1"/>
  <c r="D129" i="1"/>
  <c r="F128" i="1"/>
  <c r="F127" i="1"/>
  <c r="F126" i="1"/>
  <c r="F125" i="1"/>
  <c r="F124" i="1"/>
  <c r="F123" i="1"/>
  <c r="D118" i="1"/>
  <c r="F117" i="1"/>
  <c r="F116" i="1"/>
  <c r="F115" i="1"/>
  <c r="F114" i="1"/>
  <c r="F113" i="1"/>
  <c r="F112" i="1"/>
  <c r="D107" i="1"/>
  <c r="F106" i="1"/>
  <c r="F105" i="1"/>
  <c r="F104" i="1"/>
  <c r="F103" i="1"/>
  <c r="F102" i="1"/>
  <c r="F101" i="1"/>
  <c r="D96" i="1"/>
  <c r="F95" i="1"/>
  <c r="F94" i="1"/>
  <c r="F93" i="1"/>
  <c r="F92" i="1"/>
  <c r="F91" i="1"/>
  <c r="F90" i="1"/>
  <c r="D85" i="1"/>
  <c r="F84" i="1"/>
  <c r="F83" i="1"/>
  <c r="F82" i="1"/>
  <c r="F81" i="1"/>
  <c r="F80" i="1"/>
  <c r="F79" i="1"/>
  <c r="D74" i="1"/>
  <c r="F73" i="1"/>
  <c r="F72" i="1"/>
  <c r="F71" i="1"/>
  <c r="F70" i="1"/>
  <c r="F69" i="1"/>
  <c r="F68" i="1"/>
  <c r="D63" i="1"/>
  <c r="F62" i="1"/>
  <c r="F61" i="1"/>
  <c r="F60" i="1"/>
  <c r="F59" i="1"/>
  <c r="F58" i="1"/>
  <c r="F57" i="1"/>
  <c r="F51" i="1"/>
  <c r="F50" i="1"/>
  <c r="F49" i="1"/>
  <c r="F48" i="1"/>
  <c r="F47" i="1"/>
  <c r="F46" i="1"/>
  <c r="D41" i="1"/>
  <c r="F36" i="1"/>
  <c r="F37" i="1"/>
  <c r="F38" i="1"/>
  <c r="F39" i="1"/>
  <c r="F40" i="1"/>
  <c r="F35" i="1"/>
  <c r="G72" i="1" l="1"/>
  <c r="G71" i="1"/>
  <c r="G70" i="1"/>
  <c r="G69" i="1"/>
  <c r="G68" i="1"/>
  <c r="C76" i="1" s="1"/>
  <c r="G61" i="1"/>
  <c r="G58" i="1"/>
  <c r="G60" i="1"/>
  <c r="G59" i="1"/>
  <c r="G57" i="1"/>
  <c r="G62" i="1"/>
  <c r="G91" i="1"/>
  <c r="G95" i="1"/>
  <c r="G90" i="1"/>
  <c r="C98" i="1" s="1"/>
  <c r="G94" i="1"/>
  <c r="G93" i="1"/>
  <c r="G92" i="1"/>
  <c r="G147" i="1"/>
  <c r="G145" i="1"/>
  <c r="G150" i="1"/>
  <c r="G146" i="1"/>
  <c r="G149" i="1"/>
  <c r="G148" i="1"/>
  <c r="G134" i="1"/>
  <c r="C142" i="1" s="1"/>
  <c r="G139" i="1"/>
  <c r="G136" i="1"/>
  <c r="G135" i="1"/>
  <c r="G138" i="1"/>
  <c r="G137" i="1"/>
  <c r="G158" i="1"/>
  <c r="G123" i="1"/>
  <c r="G105" i="1"/>
  <c r="G116" i="1"/>
  <c r="G128" i="1"/>
  <c r="G102" i="1"/>
  <c r="G73" i="1"/>
  <c r="G113" i="1"/>
  <c r="G112" i="1"/>
  <c r="G124" i="1"/>
  <c r="G157" i="1"/>
  <c r="G117" i="1"/>
  <c r="G104" i="1"/>
  <c r="G156" i="1"/>
  <c r="G103" i="1"/>
  <c r="G115" i="1"/>
  <c r="G127" i="1"/>
  <c r="G114" i="1"/>
  <c r="G101" i="1"/>
  <c r="C109" i="1" s="1"/>
  <c r="G161" i="1"/>
  <c r="G126" i="1"/>
  <c r="G160" i="1"/>
  <c r="G125" i="1"/>
  <c r="G159" i="1"/>
  <c r="G106" i="1"/>
  <c r="G40" i="1"/>
  <c r="G39" i="1"/>
  <c r="G38" i="1"/>
  <c r="G37" i="1"/>
  <c r="G36" i="1"/>
  <c r="G35" i="1"/>
  <c r="G84" i="1"/>
  <c r="G83" i="1"/>
  <c r="G81" i="1"/>
  <c r="G80" i="1"/>
  <c r="G82" i="1"/>
  <c r="G79" i="1"/>
  <c r="G170" i="1"/>
  <c r="G167" i="1"/>
  <c r="G172" i="1"/>
  <c r="G169" i="1"/>
  <c r="G168" i="1"/>
  <c r="G171" i="1"/>
  <c r="F41" i="1"/>
  <c r="C42" i="1" s="1"/>
  <c r="F173" i="1"/>
  <c r="C174" i="1" s="1"/>
  <c r="F162" i="1"/>
  <c r="C163" i="1" s="1"/>
  <c r="F151" i="1"/>
  <c r="C152" i="1" s="1"/>
  <c r="F140" i="1"/>
  <c r="C141" i="1" s="1"/>
  <c r="F129" i="1"/>
  <c r="C130" i="1" s="1"/>
  <c r="F118" i="1"/>
  <c r="C119" i="1" s="1"/>
  <c r="F107" i="1"/>
  <c r="C108" i="1" s="1"/>
  <c r="F96" i="1"/>
  <c r="C97" i="1" s="1"/>
  <c r="F85" i="1"/>
  <c r="C86" i="1" s="1"/>
  <c r="F74" i="1"/>
  <c r="C75" i="1" s="1"/>
  <c r="F63" i="1"/>
  <c r="C64" i="1" s="1"/>
  <c r="F52" i="1"/>
  <c r="C175" i="1" l="1"/>
  <c r="C43" i="1"/>
  <c r="C65" i="1"/>
  <c r="C87" i="1"/>
  <c r="C120" i="1"/>
  <c r="C131" i="1"/>
  <c r="C153" i="1"/>
  <c r="C164" i="1"/>
  <c r="G129" i="1"/>
  <c r="G41" i="1"/>
  <c r="G162" i="1"/>
  <c r="G151" i="1"/>
  <c r="G107" i="1"/>
  <c r="G96" i="1"/>
  <c r="G74" i="1"/>
  <c r="G173" i="1"/>
  <c r="G85" i="1"/>
  <c r="G63" i="1"/>
  <c r="G140" i="1"/>
  <c r="G118" i="1"/>
  <c r="C53" i="1"/>
</calcChain>
</file>

<file path=xl/sharedStrings.xml><?xml version="1.0" encoding="utf-8"?>
<sst xmlns="http://schemas.openxmlformats.org/spreadsheetml/2006/main" count="195" uniqueCount="38">
  <si>
    <t>Issue</t>
  </si>
  <si>
    <t>Environment and Infrastructure</t>
  </si>
  <si>
    <t>Access to Critical Services Outside Manhattan</t>
  </si>
  <si>
    <t>Communication and Coordination of Systems &amp; Services</t>
  </si>
  <si>
    <t>Employment</t>
  </si>
  <si>
    <t>Binge Drinking</t>
  </si>
  <si>
    <t xml:space="preserve">Child &amp; Before/After School Care </t>
  </si>
  <si>
    <t>Transportation</t>
  </si>
  <si>
    <t>Substance Abuse</t>
  </si>
  <si>
    <t>Special Needs</t>
  </si>
  <si>
    <t>Mental Health</t>
  </si>
  <si>
    <t>Healthy Lifestyles</t>
  </si>
  <si>
    <t>Housing</t>
  </si>
  <si>
    <t>Missed the Boat?</t>
  </si>
  <si>
    <t>Cancer Care, Allzheimers/ Dementia Care</t>
  </si>
  <si>
    <t>IDD Community Needs (especially children)</t>
  </si>
  <si>
    <t>Legislative Policy Issues</t>
  </si>
  <si>
    <t>Assessing Student Impact on Poverty &amp; Health Stats</t>
  </si>
  <si>
    <t>Early Access to Prenatal Care/ Education</t>
  </si>
  <si>
    <t>Poverty and Economic Challenges</t>
  </si>
  <si>
    <t>Child &amp; Before/After School Care</t>
  </si>
  <si>
    <t>%</t>
  </si>
  <si>
    <t xml:space="preserve">     Strongly Agree</t>
  </si>
  <si>
    <t xml:space="preserve">     Agree</t>
  </si>
  <si>
    <t xml:space="preserve">     Neutral</t>
  </si>
  <si>
    <t xml:space="preserve">     Disagree</t>
  </si>
  <si>
    <t xml:space="preserve">     Strongly Disagree</t>
  </si>
  <si>
    <t xml:space="preserve">     Undecided/Don't Know</t>
  </si>
  <si>
    <t>Level of Validation</t>
  </si>
  <si>
    <t>Avg Score</t>
  </si>
  <si>
    <t>"Dots"</t>
  </si>
  <si>
    <t>Weight</t>
  </si>
  <si>
    <t>% by Level</t>
  </si>
  <si>
    <t>Average Weighted Score:</t>
  </si>
  <si>
    <t>Issues Ranked by Weighted Validation Average</t>
  </si>
  <si>
    <t>Issues Ranked by Total % "Strongly Agree" and "Agree"</t>
  </si>
  <si>
    <t>Total % "Strongly Agree" and "Agree"</t>
  </si>
  <si>
    <t>Communication &amp; Coordination of Systems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</si>
</sst>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4" borderId="0" xfId="0" applyFont="1" applyFill="1"/>
    <xf numFmtId="0" fontId="0" fillId="3" borderId="0" xfId="0" applyFill="1"/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2" borderId="2" xfId="0" applyFill="1" applyBorder="1"/>
    <xf numFmtId="0" fontId="0" fillId="0" borderId="4" xfId="0" applyBorder="1"/>
    <xf numFmtId="164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/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0" fontId="0" fillId="0" borderId="3" xfId="0" applyBorder="1"/>
    <xf numFmtId="0" fontId="4" fillId="0" borderId="6" xfId="0" applyFont="1" applyBorder="1" applyAlignment="1">
      <alignment horizontal="right"/>
    </xf>
    <xf numFmtId="164" fontId="4" fillId="0" borderId="7" xfId="1" applyNumberFormat="1" applyFont="1" applyBorder="1"/>
    <xf numFmtId="0" fontId="1" fillId="0" borderId="7" xfId="0" applyFont="1" applyBorder="1"/>
    <xf numFmtId="0" fontId="0" fillId="0" borderId="8" xfId="0" applyBorder="1"/>
    <xf numFmtId="0" fontId="4" fillId="0" borderId="1" xfId="0" applyFont="1" applyBorder="1" applyAlignment="1">
      <alignment horizontal="right"/>
    </xf>
    <xf numFmtId="2" fontId="4" fillId="0" borderId="2" xfId="0" applyNumberFormat="1" applyFont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3" xfId="0" quotePrefix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2" borderId="3" xfId="0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5" xfId="0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0" fillId="3" borderId="0" xfId="1" applyNumberFormat="1" applyFont="1" applyFill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164" fontId="6" fillId="0" borderId="8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abSelected="1" zoomScaleNormal="100" workbookViewId="0">
      <selection activeCell="D151" sqref="D151:G151"/>
    </sheetView>
  </sheetViews>
  <sheetFormatPr defaultRowHeight="15" x14ac:dyDescent="0.25"/>
  <cols>
    <col min="1" max="1" width="5.5703125" customWidth="1"/>
    <col min="2" max="2" width="49.42578125" customWidth="1"/>
    <col min="3" max="3" width="9.85546875" customWidth="1"/>
    <col min="4" max="4" width="7.7109375" customWidth="1"/>
    <col min="5" max="5" width="5" hidden="1" customWidth="1"/>
    <col min="6" max="6" width="7.5703125" hidden="1" customWidth="1"/>
    <col min="7" max="7" width="10.7109375" customWidth="1"/>
  </cols>
  <sheetData>
    <row r="1" spans="1:3" x14ac:dyDescent="0.25">
      <c r="B1" s="3" t="s">
        <v>35</v>
      </c>
      <c r="C1" s="12" t="s">
        <v>21</v>
      </c>
    </row>
    <row r="2" spans="1:3" x14ac:dyDescent="0.25">
      <c r="A2">
        <v>1</v>
      </c>
      <c r="B2" t="s">
        <v>10</v>
      </c>
      <c r="C2" s="43">
        <v>0.90196078431372539</v>
      </c>
    </row>
    <row r="3" spans="1:3" x14ac:dyDescent="0.25">
      <c r="A3">
        <v>2</v>
      </c>
      <c r="B3" s="4" t="s">
        <v>7</v>
      </c>
      <c r="C3" s="44">
        <v>0.87755102040816335</v>
      </c>
    </row>
    <row r="4" spans="1:3" x14ac:dyDescent="0.25">
      <c r="A4">
        <v>3</v>
      </c>
      <c r="B4" t="s">
        <v>12</v>
      </c>
      <c r="C4" s="43">
        <v>0.85416666666666663</v>
      </c>
    </row>
    <row r="5" spans="1:3" x14ac:dyDescent="0.25">
      <c r="A5">
        <v>4</v>
      </c>
      <c r="B5" s="4" t="s">
        <v>11</v>
      </c>
      <c r="C5" s="44">
        <v>0.83673469387755106</v>
      </c>
    </row>
    <row r="6" spans="1:3" x14ac:dyDescent="0.25">
      <c r="A6">
        <v>5</v>
      </c>
      <c r="B6" t="s">
        <v>19</v>
      </c>
      <c r="C6" s="43">
        <v>0.80392156862745101</v>
      </c>
    </row>
    <row r="7" spans="1:3" x14ac:dyDescent="0.25">
      <c r="A7">
        <v>6</v>
      </c>
      <c r="B7" s="4" t="s">
        <v>2</v>
      </c>
      <c r="C7" s="44">
        <v>0.78</v>
      </c>
    </row>
    <row r="8" spans="1:3" x14ac:dyDescent="0.25">
      <c r="A8">
        <v>7</v>
      </c>
      <c r="B8" t="s">
        <v>8</v>
      </c>
      <c r="C8" s="43">
        <v>0.63265306122448983</v>
      </c>
    </row>
    <row r="9" spans="1:3" x14ac:dyDescent="0.25">
      <c r="A9">
        <v>8</v>
      </c>
      <c r="B9" s="4" t="s">
        <v>20</v>
      </c>
      <c r="C9" s="44">
        <v>0.62745098039215685</v>
      </c>
    </row>
    <row r="10" spans="1:3" x14ac:dyDescent="0.25">
      <c r="A10">
        <v>9</v>
      </c>
      <c r="B10" t="s">
        <v>9</v>
      </c>
      <c r="C10" s="43">
        <v>0.59183673469387754</v>
      </c>
    </row>
    <row r="11" spans="1:3" x14ac:dyDescent="0.25">
      <c r="A11">
        <v>10</v>
      </c>
      <c r="B11" s="4" t="s">
        <v>3</v>
      </c>
      <c r="C11" s="44">
        <v>0.58000000000000007</v>
      </c>
    </row>
    <row r="12" spans="1:3" x14ac:dyDescent="0.25">
      <c r="A12">
        <v>11</v>
      </c>
      <c r="B12" t="s">
        <v>4</v>
      </c>
      <c r="C12" s="43">
        <v>0.52083333333333337</v>
      </c>
    </row>
    <row r="13" spans="1:3" x14ac:dyDescent="0.25">
      <c r="A13">
        <v>12</v>
      </c>
      <c r="B13" s="4" t="s">
        <v>5</v>
      </c>
      <c r="C13" s="44">
        <v>0.45999999999999996</v>
      </c>
    </row>
    <row r="14" spans="1:3" x14ac:dyDescent="0.25">
      <c r="A14">
        <v>13</v>
      </c>
      <c r="B14" t="s">
        <v>1</v>
      </c>
      <c r="C14" s="43">
        <v>0.32653061224489799</v>
      </c>
    </row>
    <row r="16" spans="1:3" x14ac:dyDescent="0.25">
      <c r="B16" s="3" t="s">
        <v>34</v>
      </c>
      <c r="C16" s="3" t="s">
        <v>29</v>
      </c>
    </row>
    <row r="17" spans="1:8" x14ac:dyDescent="0.25">
      <c r="A17">
        <v>1</v>
      </c>
      <c r="B17" t="s">
        <v>10</v>
      </c>
      <c r="C17" s="5">
        <v>4.57</v>
      </c>
      <c r="H17" s="7"/>
    </row>
    <row r="18" spans="1:8" x14ac:dyDescent="0.25">
      <c r="A18">
        <v>2</v>
      </c>
      <c r="B18" s="4" t="s">
        <v>7</v>
      </c>
      <c r="C18" s="6">
        <v>4.3499999999999996</v>
      </c>
      <c r="H18" s="7"/>
    </row>
    <row r="19" spans="1:8" x14ac:dyDescent="0.25">
      <c r="A19">
        <v>3</v>
      </c>
      <c r="B19" t="s">
        <v>19</v>
      </c>
      <c r="C19" s="1">
        <v>4.22</v>
      </c>
      <c r="H19" s="7"/>
    </row>
    <row r="20" spans="1:8" x14ac:dyDescent="0.25">
      <c r="A20">
        <v>4</v>
      </c>
      <c r="B20" s="4" t="s">
        <v>12</v>
      </c>
      <c r="C20" s="6">
        <v>4.21</v>
      </c>
      <c r="H20" s="7"/>
    </row>
    <row r="21" spans="1:8" x14ac:dyDescent="0.25">
      <c r="A21">
        <v>5</v>
      </c>
      <c r="B21" t="s">
        <v>11</v>
      </c>
      <c r="C21" s="1">
        <v>4.12</v>
      </c>
      <c r="H21" s="7"/>
    </row>
    <row r="22" spans="1:8" x14ac:dyDescent="0.25">
      <c r="A22">
        <v>6</v>
      </c>
      <c r="B22" s="4" t="s">
        <v>20</v>
      </c>
      <c r="C22" s="6">
        <v>3.84</v>
      </c>
      <c r="H22" s="7"/>
    </row>
    <row r="23" spans="1:8" x14ac:dyDescent="0.25">
      <c r="A23">
        <v>7</v>
      </c>
      <c r="B23" t="s">
        <v>2</v>
      </c>
      <c r="C23" s="1">
        <v>3.82</v>
      </c>
      <c r="H23" s="7"/>
    </row>
    <row r="24" spans="1:8" x14ac:dyDescent="0.25">
      <c r="A24">
        <v>8</v>
      </c>
      <c r="B24" s="4" t="s">
        <v>37</v>
      </c>
      <c r="C24" s="6">
        <v>3.82</v>
      </c>
      <c r="H24" s="7"/>
    </row>
    <row r="25" spans="1:8" x14ac:dyDescent="0.25">
      <c r="A25">
        <v>9</v>
      </c>
      <c r="B25" t="s">
        <v>8</v>
      </c>
      <c r="C25" s="1">
        <v>3.71</v>
      </c>
      <c r="H25" s="7"/>
    </row>
    <row r="26" spans="1:8" x14ac:dyDescent="0.25">
      <c r="A26">
        <v>10</v>
      </c>
      <c r="B26" s="4" t="s">
        <v>9</v>
      </c>
      <c r="C26" s="6">
        <v>3.57</v>
      </c>
      <c r="H26" s="7"/>
    </row>
    <row r="27" spans="1:8" x14ac:dyDescent="0.25">
      <c r="A27">
        <v>11</v>
      </c>
      <c r="B27" t="s">
        <v>4</v>
      </c>
      <c r="C27" s="1">
        <v>3.48</v>
      </c>
      <c r="H27" s="7"/>
    </row>
    <row r="28" spans="1:8" x14ac:dyDescent="0.25">
      <c r="A28">
        <v>12</v>
      </c>
      <c r="B28" s="4" t="s">
        <v>5</v>
      </c>
      <c r="C28" s="6">
        <v>3.26</v>
      </c>
      <c r="H28" s="7"/>
    </row>
    <row r="29" spans="1:8" x14ac:dyDescent="0.25">
      <c r="A29">
        <v>13</v>
      </c>
      <c r="B29" t="s">
        <v>1</v>
      </c>
      <c r="C29" s="1">
        <v>3.24</v>
      </c>
      <c r="H29" s="7"/>
    </row>
    <row r="30" spans="1:8" x14ac:dyDescent="0.25">
      <c r="H30" s="7"/>
    </row>
    <row r="31" spans="1:8" x14ac:dyDescent="0.25">
      <c r="H31" s="7"/>
    </row>
    <row r="32" spans="1:8" x14ac:dyDescent="0.25">
      <c r="B32" s="3" t="s">
        <v>0</v>
      </c>
      <c r="C32" s="10" t="s">
        <v>28</v>
      </c>
      <c r="D32" s="11"/>
      <c r="E32" s="11"/>
      <c r="F32" s="11"/>
      <c r="G32" s="11"/>
      <c r="H32" s="7"/>
    </row>
    <row r="33" spans="2:8" ht="9.75" customHeight="1" x14ac:dyDescent="0.25">
      <c r="B33" s="8"/>
      <c r="C33" s="13"/>
      <c r="D33" s="9"/>
      <c r="E33" s="9"/>
      <c r="F33" s="9"/>
      <c r="G33" s="9"/>
      <c r="H33" s="7"/>
    </row>
    <row r="34" spans="2:8" ht="15.75" x14ac:dyDescent="0.25">
      <c r="B34" s="35" t="s">
        <v>1</v>
      </c>
      <c r="C34" s="32" t="s">
        <v>31</v>
      </c>
      <c r="D34" s="32" t="s">
        <v>30</v>
      </c>
      <c r="E34" s="33"/>
      <c r="F34" s="33"/>
      <c r="G34" s="34" t="s">
        <v>32</v>
      </c>
      <c r="H34" s="7"/>
    </row>
    <row r="35" spans="2:8" x14ac:dyDescent="0.25">
      <c r="B35" s="21" t="s">
        <v>22</v>
      </c>
      <c r="C35" s="22">
        <v>5</v>
      </c>
      <c r="D35" s="22">
        <v>5</v>
      </c>
      <c r="E35" s="22">
        <v>5</v>
      </c>
      <c r="F35" s="22">
        <f>D35*E35</f>
        <v>25</v>
      </c>
      <c r="G35" s="23">
        <f>D35/$D$41</f>
        <v>0.10204081632653061</v>
      </c>
      <c r="H35" s="7"/>
    </row>
    <row r="36" spans="2:8" x14ac:dyDescent="0.25">
      <c r="B36" s="16" t="s">
        <v>23</v>
      </c>
      <c r="C36" s="14">
        <v>4</v>
      </c>
      <c r="D36" s="14">
        <v>11</v>
      </c>
      <c r="E36" s="14">
        <v>4</v>
      </c>
      <c r="F36" s="14">
        <f t="shared" ref="F36:F40" si="0">D36*E36</f>
        <v>44</v>
      </c>
      <c r="G36" s="17">
        <f t="shared" ref="G36:G40" si="1">D36/$D$41</f>
        <v>0.22448979591836735</v>
      </c>
      <c r="H36" s="7"/>
    </row>
    <row r="37" spans="2:8" x14ac:dyDescent="0.25">
      <c r="B37" s="16" t="s">
        <v>24</v>
      </c>
      <c r="C37" s="14">
        <v>3</v>
      </c>
      <c r="D37" s="14">
        <v>24</v>
      </c>
      <c r="E37" s="14">
        <v>3</v>
      </c>
      <c r="F37" s="14">
        <f t="shared" si="0"/>
        <v>72</v>
      </c>
      <c r="G37" s="17">
        <f t="shared" si="1"/>
        <v>0.48979591836734693</v>
      </c>
      <c r="H37" s="7"/>
    </row>
    <row r="38" spans="2:8" x14ac:dyDescent="0.25">
      <c r="B38" s="16" t="s">
        <v>25</v>
      </c>
      <c r="C38" s="14">
        <v>2</v>
      </c>
      <c r="D38" s="14">
        <v>9</v>
      </c>
      <c r="E38" s="14">
        <v>2</v>
      </c>
      <c r="F38" s="14">
        <f t="shared" si="0"/>
        <v>18</v>
      </c>
      <c r="G38" s="17">
        <f t="shared" si="1"/>
        <v>0.18367346938775511</v>
      </c>
      <c r="H38" s="7"/>
    </row>
    <row r="39" spans="2:8" x14ac:dyDescent="0.25">
      <c r="B39" s="16" t="s">
        <v>26</v>
      </c>
      <c r="C39" s="14">
        <v>1</v>
      </c>
      <c r="D39" s="14">
        <v>0</v>
      </c>
      <c r="E39" s="14">
        <v>1</v>
      </c>
      <c r="F39" s="14">
        <f t="shared" si="0"/>
        <v>0</v>
      </c>
      <c r="G39" s="17">
        <f t="shared" si="1"/>
        <v>0</v>
      </c>
      <c r="H39" s="7"/>
    </row>
    <row r="40" spans="2:8" x14ac:dyDescent="0.25">
      <c r="B40" s="18" t="s">
        <v>27</v>
      </c>
      <c r="C40" s="19"/>
      <c r="D40" s="19">
        <v>0</v>
      </c>
      <c r="E40" s="19"/>
      <c r="F40" s="19">
        <f t="shared" si="0"/>
        <v>0</v>
      </c>
      <c r="G40" s="20">
        <f t="shared" si="1"/>
        <v>0</v>
      </c>
      <c r="H40" s="7"/>
    </row>
    <row r="41" spans="2:8" x14ac:dyDescent="0.25">
      <c r="B41" s="45"/>
      <c r="C41" s="46"/>
      <c r="D41" s="46">
        <f>SUM(D35:D40)</f>
        <v>49</v>
      </c>
      <c r="E41" s="46"/>
      <c r="F41" s="46">
        <f>SUM(F35:F40)</f>
        <v>159</v>
      </c>
      <c r="G41" s="47">
        <f>SUM(G35:G40)</f>
        <v>1</v>
      </c>
      <c r="H41" s="7"/>
    </row>
    <row r="42" spans="2:8" ht="15.75" x14ac:dyDescent="0.25">
      <c r="B42" s="30" t="s">
        <v>33</v>
      </c>
      <c r="C42" s="31">
        <f>F41/D41</f>
        <v>3.2448979591836733</v>
      </c>
      <c r="D42" s="24"/>
      <c r="E42" s="22"/>
      <c r="F42" s="22"/>
      <c r="G42" s="25"/>
      <c r="H42" s="7"/>
    </row>
    <row r="43" spans="2:8" ht="15.75" x14ac:dyDescent="0.25">
      <c r="B43" s="26" t="s">
        <v>36</v>
      </c>
      <c r="C43" s="27">
        <f>G35+G36</f>
        <v>0.32653061224489799</v>
      </c>
      <c r="D43" s="28"/>
      <c r="E43" s="19"/>
      <c r="F43" s="19"/>
      <c r="G43" s="29"/>
      <c r="H43" s="7"/>
    </row>
    <row r="44" spans="2:8" x14ac:dyDescent="0.25">
      <c r="H44" s="7"/>
    </row>
    <row r="45" spans="2:8" ht="15.75" x14ac:dyDescent="0.25">
      <c r="B45" s="35" t="s">
        <v>2</v>
      </c>
      <c r="C45" s="32" t="s">
        <v>31</v>
      </c>
      <c r="D45" s="32" t="s">
        <v>30</v>
      </c>
      <c r="E45" s="33"/>
      <c r="F45" s="33"/>
      <c r="G45" s="34" t="s">
        <v>32</v>
      </c>
      <c r="H45" s="7"/>
    </row>
    <row r="46" spans="2:8" x14ac:dyDescent="0.25">
      <c r="B46" s="21" t="s">
        <v>22</v>
      </c>
      <c r="C46" s="22">
        <v>5</v>
      </c>
      <c r="D46" s="22">
        <v>9</v>
      </c>
      <c r="E46" s="22">
        <v>5</v>
      </c>
      <c r="F46" s="22">
        <f>D46*E46</f>
        <v>45</v>
      </c>
      <c r="G46" s="23">
        <f t="shared" ref="G46:G51" si="2">D46/$D$52</f>
        <v>0.18</v>
      </c>
      <c r="H46" s="7"/>
    </row>
    <row r="47" spans="2:8" x14ac:dyDescent="0.25">
      <c r="B47" s="16" t="s">
        <v>23</v>
      </c>
      <c r="C47" s="14">
        <v>4</v>
      </c>
      <c r="D47" s="14">
        <v>30</v>
      </c>
      <c r="E47" s="14">
        <v>4</v>
      </c>
      <c r="F47" s="14">
        <f t="shared" ref="F47:F51" si="3">D47*E47</f>
        <v>120</v>
      </c>
      <c r="G47" s="17">
        <f t="shared" si="2"/>
        <v>0.6</v>
      </c>
      <c r="H47" s="7"/>
    </row>
    <row r="48" spans="2:8" x14ac:dyDescent="0.25">
      <c r="B48" s="16" t="s">
        <v>24</v>
      </c>
      <c r="C48" s="14">
        <v>3</v>
      </c>
      <c r="D48" s="14">
        <v>8</v>
      </c>
      <c r="E48" s="14">
        <v>3</v>
      </c>
      <c r="F48" s="14">
        <f t="shared" si="3"/>
        <v>24</v>
      </c>
      <c r="G48" s="17">
        <f t="shared" si="2"/>
        <v>0.16</v>
      </c>
      <c r="H48" s="7"/>
    </row>
    <row r="49" spans="2:8" x14ac:dyDescent="0.25">
      <c r="B49" s="16" t="s">
        <v>25</v>
      </c>
      <c r="C49" s="14">
        <v>2</v>
      </c>
      <c r="D49" s="14">
        <v>1</v>
      </c>
      <c r="E49" s="14">
        <v>2</v>
      </c>
      <c r="F49" s="14">
        <f t="shared" si="3"/>
        <v>2</v>
      </c>
      <c r="G49" s="17">
        <f t="shared" si="2"/>
        <v>0.02</v>
      </c>
      <c r="H49" s="7"/>
    </row>
    <row r="50" spans="2:8" x14ac:dyDescent="0.25">
      <c r="B50" s="16" t="s">
        <v>26</v>
      </c>
      <c r="C50" s="14">
        <v>1</v>
      </c>
      <c r="D50" s="14">
        <v>0</v>
      </c>
      <c r="E50" s="14">
        <v>1</v>
      </c>
      <c r="F50" s="14">
        <f t="shared" si="3"/>
        <v>0</v>
      </c>
      <c r="G50" s="17">
        <f t="shared" si="2"/>
        <v>0</v>
      </c>
    </row>
    <row r="51" spans="2:8" x14ac:dyDescent="0.25">
      <c r="B51" s="18" t="s">
        <v>27</v>
      </c>
      <c r="C51" s="19"/>
      <c r="D51" s="19">
        <v>2</v>
      </c>
      <c r="E51" s="19"/>
      <c r="F51" s="19">
        <f t="shared" si="3"/>
        <v>0</v>
      </c>
      <c r="G51" s="20">
        <f t="shared" si="2"/>
        <v>0.04</v>
      </c>
    </row>
    <row r="52" spans="2:8" x14ac:dyDescent="0.25">
      <c r="B52" s="18"/>
      <c r="C52" s="19"/>
      <c r="D52" s="46">
        <f>SUM(D46:D51)</f>
        <v>50</v>
      </c>
      <c r="E52" s="46"/>
      <c r="F52" s="46">
        <f>SUM(F46:F51)</f>
        <v>191</v>
      </c>
      <c r="G52" s="47">
        <f>SUM(G46:G51)</f>
        <v>1</v>
      </c>
    </row>
    <row r="53" spans="2:8" ht="15.75" x14ac:dyDescent="0.25">
      <c r="B53" s="30" t="s">
        <v>33</v>
      </c>
      <c r="C53" s="31">
        <f>F52/D52</f>
        <v>3.82</v>
      </c>
      <c r="D53" s="24"/>
      <c r="E53" s="22"/>
      <c r="F53" s="22"/>
      <c r="G53" s="25"/>
    </row>
    <row r="54" spans="2:8" ht="15.75" x14ac:dyDescent="0.25">
      <c r="B54" s="26" t="s">
        <v>36</v>
      </c>
      <c r="C54" s="27">
        <f>G46+G47</f>
        <v>0.78</v>
      </c>
      <c r="D54" s="28"/>
      <c r="E54" s="19"/>
      <c r="F54" s="19"/>
      <c r="G54" s="29"/>
    </row>
    <row r="56" spans="2:8" ht="30" customHeight="1" x14ac:dyDescent="0.25">
      <c r="B56" s="36" t="s">
        <v>37</v>
      </c>
      <c r="C56" s="32" t="s">
        <v>31</v>
      </c>
      <c r="D56" s="32" t="s">
        <v>30</v>
      </c>
      <c r="E56" s="33"/>
      <c r="F56" s="33"/>
      <c r="G56" s="34" t="s">
        <v>32</v>
      </c>
    </row>
    <row r="57" spans="2:8" x14ac:dyDescent="0.25">
      <c r="B57" s="21" t="s">
        <v>22</v>
      </c>
      <c r="C57" s="22">
        <v>5</v>
      </c>
      <c r="D57" s="22">
        <v>14</v>
      </c>
      <c r="E57" s="22">
        <v>5</v>
      </c>
      <c r="F57" s="22">
        <f>D57*E57</f>
        <v>70</v>
      </c>
      <c r="G57" s="23">
        <f t="shared" ref="G57:G62" si="4">D57/$D$63</f>
        <v>0.28000000000000003</v>
      </c>
    </row>
    <row r="58" spans="2:8" x14ac:dyDescent="0.25">
      <c r="B58" s="16" t="s">
        <v>23</v>
      </c>
      <c r="C58" s="14">
        <v>4</v>
      </c>
      <c r="D58" s="14">
        <v>15</v>
      </c>
      <c r="E58" s="14">
        <v>4</v>
      </c>
      <c r="F58" s="14">
        <f t="shared" ref="F58:F62" si="5">D58*E58</f>
        <v>60</v>
      </c>
      <c r="G58" s="17">
        <f t="shared" si="4"/>
        <v>0.3</v>
      </c>
    </row>
    <row r="59" spans="2:8" x14ac:dyDescent="0.25">
      <c r="B59" s="16" t="s">
        <v>24</v>
      </c>
      <c r="C59" s="14">
        <v>3</v>
      </c>
      <c r="D59" s="14">
        <v>19</v>
      </c>
      <c r="E59" s="14">
        <v>3</v>
      </c>
      <c r="F59" s="14">
        <f t="shared" si="5"/>
        <v>57</v>
      </c>
      <c r="G59" s="17">
        <f t="shared" si="4"/>
        <v>0.38</v>
      </c>
    </row>
    <row r="60" spans="2:8" x14ac:dyDescent="0.25">
      <c r="B60" s="16" t="s">
        <v>25</v>
      </c>
      <c r="C60" s="14">
        <v>2</v>
      </c>
      <c r="D60" s="14">
        <v>2</v>
      </c>
      <c r="E60" s="14">
        <v>2</v>
      </c>
      <c r="F60" s="14">
        <f t="shared" si="5"/>
        <v>4</v>
      </c>
      <c r="G60" s="17">
        <f t="shared" si="4"/>
        <v>0.04</v>
      </c>
    </row>
    <row r="61" spans="2:8" x14ac:dyDescent="0.25">
      <c r="B61" s="16" t="s">
        <v>26</v>
      </c>
      <c r="C61" s="14">
        <v>1</v>
      </c>
      <c r="D61" s="14">
        <v>0</v>
      </c>
      <c r="E61" s="14">
        <v>1</v>
      </c>
      <c r="F61" s="14">
        <f t="shared" si="5"/>
        <v>0</v>
      </c>
      <c r="G61" s="17">
        <f t="shared" si="4"/>
        <v>0</v>
      </c>
    </row>
    <row r="62" spans="2:8" x14ac:dyDescent="0.25">
      <c r="B62" s="18" t="s">
        <v>27</v>
      </c>
      <c r="C62" s="19"/>
      <c r="D62" s="19">
        <v>0</v>
      </c>
      <c r="E62" s="19"/>
      <c r="F62" s="19">
        <f t="shared" si="5"/>
        <v>0</v>
      </c>
      <c r="G62" s="20">
        <f t="shared" si="4"/>
        <v>0</v>
      </c>
    </row>
    <row r="63" spans="2:8" x14ac:dyDescent="0.25">
      <c r="B63" s="18"/>
      <c r="C63" s="19"/>
      <c r="D63" s="46">
        <f>SUM(D57:D62)</f>
        <v>50</v>
      </c>
      <c r="E63" s="46"/>
      <c r="F63" s="46">
        <f>SUM(F57:F62)</f>
        <v>191</v>
      </c>
      <c r="G63" s="47">
        <f>SUM(G57:G62)</f>
        <v>1</v>
      </c>
    </row>
    <row r="64" spans="2:8" ht="15.75" x14ac:dyDescent="0.25">
      <c r="B64" s="30" t="s">
        <v>33</v>
      </c>
      <c r="C64" s="31">
        <f>F63/D63</f>
        <v>3.82</v>
      </c>
      <c r="D64" s="24"/>
      <c r="E64" s="22"/>
      <c r="F64" s="22"/>
      <c r="G64" s="25"/>
    </row>
    <row r="65" spans="2:7" ht="15.75" x14ac:dyDescent="0.25">
      <c r="B65" s="26" t="s">
        <v>36</v>
      </c>
      <c r="C65" s="27">
        <f>G57+G58</f>
        <v>0.58000000000000007</v>
      </c>
      <c r="D65" s="28"/>
      <c r="E65" s="19"/>
      <c r="F65" s="19"/>
      <c r="G65" s="29"/>
    </row>
    <row r="67" spans="2:7" ht="15.75" x14ac:dyDescent="0.25">
      <c r="B67" s="35" t="s">
        <v>4</v>
      </c>
      <c r="C67" s="32" t="s">
        <v>31</v>
      </c>
      <c r="D67" s="32" t="s">
        <v>30</v>
      </c>
      <c r="E67" s="33"/>
      <c r="F67" s="33"/>
      <c r="G67" s="34" t="s">
        <v>32</v>
      </c>
    </row>
    <row r="68" spans="2:7" x14ac:dyDescent="0.25">
      <c r="B68" s="21" t="s">
        <v>22</v>
      </c>
      <c r="C68" s="22">
        <v>5</v>
      </c>
      <c r="D68" s="22">
        <v>5</v>
      </c>
      <c r="E68" s="22">
        <v>5</v>
      </c>
      <c r="F68" s="22">
        <f>D68*E68</f>
        <v>25</v>
      </c>
      <c r="G68" s="23">
        <f>D68/$D$74</f>
        <v>0.10416666666666667</v>
      </c>
    </row>
    <row r="69" spans="2:7" x14ac:dyDescent="0.25">
      <c r="B69" s="16" t="s">
        <v>23</v>
      </c>
      <c r="C69" s="14">
        <v>4</v>
      </c>
      <c r="D69" s="14">
        <v>20</v>
      </c>
      <c r="E69" s="14">
        <v>4</v>
      </c>
      <c r="F69" s="14">
        <f t="shared" ref="F69:F73" si="6">D69*E69</f>
        <v>80</v>
      </c>
      <c r="G69" s="17">
        <f>D69/$D$74</f>
        <v>0.41666666666666669</v>
      </c>
    </row>
    <row r="70" spans="2:7" x14ac:dyDescent="0.25">
      <c r="B70" s="16" t="s">
        <v>24</v>
      </c>
      <c r="C70" s="14">
        <v>3</v>
      </c>
      <c r="D70" s="14">
        <v>17</v>
      </c>
      <c r="E70" s="14">
        <v>3</v>
      </c>
      <c r="F70" s="14">
        <f t="shared" si="6"/>
        <v>51</v>
      </c>
      <c r="G70" s="17">
        <f>D70/$D$74</f>
        <v>0.35416666666666669</v>
      </c>
    </row>
    <row r="71" spans="2:7" x14ac:dyDescent="0.25">
      <c r="B71" s="16" t="s">
        <v>25</v>
      </c>
      <c r="C71" s="14">
        <v>2</v>
      </c>
      <c r="D71" s="14">
        <v>5</v>
      </c>
      <c r="E71" s="14">
        <v>2</v>
      </c>
      <c r="F71" s="14">
        <f t="shared" si="6"/>
        <v>10</v>
      </c>
      <c r="G71" s="17">
        <f>D71/$D$74</f>
        <v>0.10416666666666667</v>
      </c>
    </row>
    <row r="72" spans="2:7" x14ac:dyDescent="0.25">
      <c r="B72" s="16" t="s">
        <v>26</v>
      </c>
      <c r="C72" s="14">
        <v>1</v>
      </c>
      <c r="D72" s="14">
        <v>1</v>
      </c>
      <c r="E72" s="14">
        <v>1</v>
      </c>
      <c r="F72" s="14">
        <f t="shared" si="6"/>
        <v>1</v>
      </c>
      <c r="G72" s="17">
        <f>D72/$D$74</f>
        <v>2.0833333333333332E-2</v>
      </c>
    </row>
    <row r="73" spans="2:7" x14ac:dyDescent="0.25">
      <c r="B73" s="18" t="s">
        <v>27</v>
      </c>
      <c r="C73" s="19"/>
      <c r="D73" s="19">
        <v>0</v>
      </c>
      <c r="E73" s="19"/>
      <c r="F73" s="19">
        <f t="shared" si="6"/>
        <v>0</v>
      </c>
      <c r="G73" s="20">
        <f t="shared" ref="G73" si="7">D73/$D$41</f>
        <v>0</v>
      </c>
    </row>
    <row r="74" spans="2:7" x14ac:dyDescent="0.25">
      <c r="B74" s="18"/>
      <c r="C74" s="19"/>
      <c r="D74" s="46">
        <f>SUM(D68:D73)</f>
        <v>48</v>
      </c>
      <c r="E74" s="46"/>
      <c r="F74" s="46">
        <f>SUM(F68:F73)</f>
        <v>167</v>
      </c>
      <c r="G74" s="47">
        <f>SUM(G68:G73)</f>
        <v>1</v>
      </c>
    </row>
    <row r="75" spans="2:7" ht="15.75" x14ac:dyDescent="0.25">
      <c r="B75" s="30" t="s">
        <v>33</v>
      </c>
      <c r="C75" s="31">
        <f>F74/D74</f>
        <v>3.4791666666666665</v>
      </c>
      <c r="D75" s="24"/>
      <c r="E75" s="22"/>
      <c r="F75" s="22"/>
      <c r="G75" s="25"/>
    </row>
    <row r="76" spans="2:7" ht="15.75" x14ac:dyDescent="0.25">
      <c r="B76" s="26" t="s">
        <v>36</v>
      </c>
      <c r="C76" s="27">
        <f>G68+G69</f>
        <v>0.52083333333333337</v>
      </c>
      <c r="D76" s="28"/>
      <c r="E76" s="19"/>
      <c r="F76" s="19"/>
      <c r="G76" s="29"/>
    </row>
    <row r="78" spans="2:7" ht="15.75" x14ac:dyDescent="0.25">
      <c r="B78" s="35" t="s">
        <v>5</v>
      </c>
      <c r="C78" s="32" t="s">
        <v>31</v>
      </c>
      <c r="D78" s="32" t="s">
        <v>30</v>
      </c>
      <c r="E78" s="33"/>
      <c r="F78" s="33"/>
      <c r="G78" s="34" t="s">
        <v>32</v>
      </c>
    </row>
    <row r="79" spans="2:7" x14ac:dyDescent="0.25">
      <c r="B79" s="21" t="s">
        <v>22</v>
      </c>
      <c r="C79" s="22">
        <v>5</v>
      </c>
      <c r="D79" s="22">
        <v>8</v>
      </c>
      <c r="E79" s="22">
        <v>5</v>
      </c>
      <c r="F79" s="22">
        <f>D79*E79</f>
        <v>40</v>
      </c>
      <c r="G79" s="23">
        <f t="shared" ref="G79:G84" si="8">D79/$D$85</f>
        <v>0.16</v>
      </c>
    </row>
    <row r="80" spans="2:7" x14ac:dyDescent="0.25">
      <c r="B80" s="16" t="s">
        <v>23</v>
      </c>
      <c r="C80" s="14">
        <v>4</v>
      </c>
      <c r="D80" s="14">
        <v>15</v>
      </c>
      <c r="E80" s="14">
        <v>4</v>
      </c>
      <c r="F80" s="14">
        <f t="shared" ref="F80:F84" si="9">D80*E80</f>
        <v>60</v>
      </c>
      <c r="G80" s="17">
        <f t="shared" si="8"/>
        <v>0.3</v>
      </c>
    </row>
    <row r="81" spans="2:7" x14ac:dyDescent="0.25">
      <c r="B81" s="16" t="s">
        <v>24</v>
      </c>
      <c r="C81" s="14">
        <v>3</v>
      </c>
      <c r="D81" s="14">
        <v>10</v>
      </c>
      <c r="E81" s="14">
        <v>3</v>
      </c>
      <c r="F81" s="14">
        <f t="shared" si="9"/>
        <v>30</v>
      </c>
      <c r="G81" s="17">
        <f t="shared" si="8"/>
        <v>0.2</v>
      </c>
    </row>
    <row r="82" spans="2:7" x14ac:dyDescent="0.25">
      <c r="B82" s="16" t="s">
        <v>25</v>
      </c>
      <c r="C82" s="14">
        <v>2</v>
      </c>
      <c r="D82" s="14">
        <v>16</v>
      </c>
      <c r="E82" s="14">
        <v>2</v>
      </c>
      <c r="F82" s="14">
        <f t="shared" si="9"/>
        <v>32</v>
      </c>
      <c r="G82" s="17">
        <f t="shared" si="8"/>
        <v>0.32</v>
      </c>
    </row>
    <row r="83" spans="2:7" x14ac:dyDescent="0.25">
      <c r="B83" s="16" t="s">
        <v>26</v>
      </c>
      <c r="C83" s="14">
        <v>1</v>
      </c>
      <c r="D83" s="14">
        <v>1</v>
      </c>
      <c r="E83" s="14">
        <v>1</v>
      </c>
      <c r="F83" s="14">
        <f t="shared" si="9"/>
        <v>1</v>
      </c>
      <c r="G83" s="17">
        <f t="shared" si="8"/>
        <v>0.02</v>
      </c>
    </row>
    <row r="84" spans="2:7" x14ac:dyDescent="0.25">
      <c r="B84" s="18" t="s">
        <v>27</v>
      </c>
      <c r="C84" s="19"/>
      <c r="D84" s="19">
        <v>0</v>
      </c>
      <c r="E84" s="19"/>
      <c r="F84" s="19">
        <f t="shared" si="9"/>
        <v>0</v>
      </c>
      <c r="G84" s="20">
        <f t="shared" si="8"/>
        <v>0</v>
      </c>
    </row>
    <row r="85" spans="2:7" x14ac:dyDescent="0.25">
      <c r="B85" s="18"/>
      <c r="C85" s="19"/>
      <c r="D85" s="46">
        <f>SUM(D79:D84)</f>
        <v>50</v>
      </c>
      <c r="E85" s="46"/>
      <c r="F85" s="46">
        <f>SUM(F79:F84)</f>
        <v>163</v>
      </c>
      <c r="G85" s="47">
        <f>SUM(G79:G84)</f>
        <v>1</v>
      </c>
    </row>
    <row r="86" spans="2:7" ht="15.75" x14ac:dyDescent="0.25">
      <c r="B86" s="30" t="s">
        <v>33</v>
      </c>
      <c r="C86" s="31">
        <f>F85/D85</f>
        <v>3.26</v>
      </c>
      <c r="D86" s="24"/>
      <c r="E86" s="22"/>
      <c r="F86" s="22"/>
      <c r="G86" s="25"/>
    </row>
    <row r="87" spans="2:7" ht="15.75" x14ac:dyDescent="0.25">
      <c r="B87" s="26" t="s">
        <v>36</v>
      </c>
      <c r="C87" s="27">
        <f>G79+G80</f>
        <v>0.45999999999999996</v>
      </c>
      <c r="D87" s="28"/>
      <c r="E87" s="19"/>
      <c r="F87" s="19"/>
      <c r="G87" s="29"/>
    </row>
    <row r="89" spans="2:7" ht="15.75" x14ac:dyDescent="0.25">
      <c r="B89" s="35" t="s">
        <v>6</v>
      </c>
      <c r="C89" s="32" t="s">
        <v>31</v>
      </c>
      <c r="D89" s="32" t="s">
        <v>30</v>
      </c>
      <c r="E89" s="33"/>
      <c r="F89" s="33"/>
      <c r="G89" s="34" t="s">
        <v>32</v>
      </c>
    </row>
    <row r="90" spans="2:7" x14ac:dyDescent="0.25">
      <c r="B90" s="21" t="s">
        <v>22</v>
      </c>
      <c r="C90" s="22">
        <v>5</v>
      </c>
      <c r="D90" s="22">
        <v>17</v>
      </c>
      <c r="E90" s="22">
        <v>5</v>
      </c>
      <c r="F90" s="22">
        <f>D90*E90</f>
        <v>85</v>
      </c>
      <c r="G90" s="23">
        <f t="shared" ref="G90:G95" si="10">D90/$D$96</f>
        <v>0.33333333333333331</v>
      </c>
    </row>
    <row r="91" spans="2:7" x14ac:dyDescent="0.25">
      <c r="B91" s="16" t="s">
        <v>23</v>
      </c>
      <c r="C91" s="14">
        <v>4</v>
      </c>
      <c r="D91" s="14">
        <v>15</v>
      </c>
      <c r="E91" s="14">
        <v>4</v>
      </c>
      <c r="F91" s="14">
        <f t="shared" ref="F91:F95" si="11">D91*E91</f>
        <v>60</v>
      </c>
      <c r="G91" s="17">
        <f t="shared" si="10"/>
        <v>0.29411764705882354</v>
      </c>
    </row>
    <row r="92" spans="2:7" x14ac:dyDescent="0.25">
      <c r="B92" s="16" t="s">
        <v>24</v>
      </c>
      <c r="C92" s="14">
        <v>3</v>
      </c>
      <c r="D92" s="14">
        <v>13</v>
      </c>
      <c r="E92" s="14">
        <v>3</v>
      </c>
      <c r="F92" s="14">
        <f t="shared" si="11"/>
        <v>39</v>
      </c>
      <c r="G92" s="17">
        <f t="shared" si="10"/>
        <v>0.25490196078431371</v>
      </c>
    </row>
    <row r="93" spans="2:7" x14ac:dyDescent="0.25">
      <c r="B93" s="16" t="s">
        <v>25</v>
      </c>
      <c r="C93" s="14">
        <v>2</v>
      </c>
      <c r="D93" s="14">
        <v>6</v>
      </c>
      <c r="E93" s="14">
        <v>2</v>
      </c>
      <c r="F93" s="14">
        <f t="shared" si="11"/>
        <v>12</v>
      </c>
      <c r="G93" s="17">
        <f t="shared" si="10"/>
        <v>0.11764705882352941</v>
      </c>
    </row>
    <row r="94" spans="2:7" x14ac:dyDescent="0.25">
      <c r="B94" s="16" t="s">
        <v>26</v>
      </c>
      <c r="C94" s="14">
        <v>1</v>
      </c>
      <c r="D94" s="14">
        <v>0</v>
      </c>
      <c r="E94" s="14">
        <v>1</v>
      </c>
      <c r="F94" s="14">
        <f t="shared" si="11"/>
        <v>0</v>
      </c>
      <c r="G94" s="17">
        <f t="shared" si="10"/>
        <v>0</v>
      </c>
    </row>
    <row r="95" spans="2:7" x14ac:dyDescent="0.25">
      <c r="B95" s="18" t="s">
        <v>27</v>
      </c>
      <c r="C95" s="19"/>
      <c r="D95" s="19">
        <v>0</v>
      </c>
      <c r="E95" s="19"/>
      <c r="F95" s="19">
        <f t="shared" si="11"/>
        <v>0</v>
      </c>
      <c r="G95" s="20">
        <f t="shared" si="10"/>
        <v>0</v>
      </c>
    </row>
    <row r="96" spans="2:7" x14ac:dyDescent="0.25">
      <c r="B96" s="18"/>
      <c r="C96" s="19"/>
      <c r="D96" s="46">
        <f>SUM(D90:D95)</f>
        <v>51</v>
      </c>
      <c r="E96" s="46"/>
      <c r="F96" s="46">
        <f>SUM(F90:F95)</f>
        <v>196</v>
      </c>
      <c r="G96" s="47">
        <f>SUM(G90:G95)</f>
        <v>1</v>
      </c>
    </row>
    <row r="97" spans="2:7" ht="15.75" x14ac:dyDescent="0.25">
      <c r="B97" s="30" t="s">
        <v>33</v>
      </c>
      <c r="C97" s="31">
        <f>F96/D96</f>
        <v>3.8431372549019609</v>
      </c>
      <c r="D97" s="24"/>
      <c r="E97" s="22"/>
      <c r="F97" s="22"/>
      <c r="G97" s="25"/>
    </row>
    <row r="98" spans="2:7" ht="15.75" x14ac:dyDescent="0.25">
      <c r="B98" s="26" t="s">
        <v>36</v>
      </c>
      <c r="C98" s="27">
        <f>G90+G91</f>
        <v>0.62745098039215685</v>
      </c>
      <c r="D98" s="28"/>
      <c r="E98" s="19"/>
      <c r="F98" s="19"/>
      <c r="G98" s="29"/>
    </row>
    <row r="100" spans="2:7" ht="15.75" x14ac:dyDescent="0.25">
      <c r="B100" s="35" t="s">
        <v>7</v>
      </c>
      <c r="C100" s="32" t="s">
        <v>31</v>
      </c>
      <c r="D100" s="32" t="s">
        <v>30</v>
      </c>
      <c r="E100" s="33"/>
      <c r="F100" s="33"/>
      <c r="G100" s="34" t="s">
        <v>32</v>
      </c>
    </row>
    <row r="101" spans="2:7" x14ac:dyDescent="0.25">
      <c r="B101" s="21" t="s">
        <v>22</v>
      </c>
      <c r="C101" s="22">
        <v>5</v>
      </c>
      <c r="D101" s="22">
        <v>23</v>
      </c>
      <c r="E101" s="22">
        <v>5</v>
      </c>
      <c r="F101" s="22">
        <f>D101*E101</f>
        <v>115</v>
      </c>
      <c r="G101" s="23">
        <f>D101/$D$41</f>
        <v>0.46938775510204084</v>
      </c>
    </row>
    <row r="102" spans="2:7" x14ac:dyDescent="0.25">
      <c r="B102" s="16" t="s">
        <v>23</v>
      </c>
      <c r="C102" s="14">
        <v>4</v>
      </c>
      <c r="D102" s="14">
        <v>20</v>
      </c>
      <c r="E102" s="14">
        <v>4</v>
      </c>
      <c r="F102" s="14">
        <f t="shared" ref="F102:F106" si="12">D102*E102</f>
        <v>80</v>
      </c>
      <c r="G102" s="17">
        <f t="shared" ref="G102:G106" si="13">D102/$D$41</f>
        <v>0.40816326530612246</v>
      </c>
    </row>
    <row r="103" spans="2:7" x14ac:dyDescent="0.25">
      <c r="B103" s="16" t="s">
        <v>24</v>
      </c>
      <c r="C103" s="14">
        <v>3</v>
      </c>
      <c r="D103" s="14">
        <v>6</v>
      </c>
      <c r="E103" s="14">
        <v>3</v>
      </c>
      <c r="F103" s="14">
        <f t="shared" si="12"/>
        <v>18</v>
      </c>
      <c r="G103" s="17">
        <f t="shared" si="13"/>
        <v>0.12244897959183673</v>
      </c>
    </row>
    <row r="104" spans="2:7" x14ac:dyDescent="0.25">
      <c r="B104" s="16" t="s">
        <v>25</v>
      </c>
      <c r="C104" s="14">
        <v>2</v>
      </c>
      <c r="D104" s="14">
        <v>0</v>
      </c>
      <c r="E104" s="14">
        <v>2</v>
      </c>
      <c r="F104" s="14">
        <f t="shared" si="12"/>
        <v>0</v>
      </c>
      <c r="G104" s="17">
        <f t="shared" si="13"/>
        <v>0</v>
      </c>
    </row>
    <row r="105" spans="2:7" x14ac:dyDescent="0.25">
      <c r="B105" s="16" t="s">
        <v>26</v>
      </c>
      <c r="C105" s="14">
        <v>1</v>
      </c>
      <c r="D105" s="14">
        <v>0</v>
      </c>
      <c r="E105" s="14">
        <v>1</v>
      </c>
      <c r="F105" s="14">
        <f t="shared" si="12"/>
        <v>0</v>
      </c>
      <c r="G105" s="17">
        <f t="shared" si="13"/>
        <v>0</v>
      </c>
    </row>
    <row r="106" spans="2:7" x14ac:dyDescent="0.25">
      <c r="B106" s="18" t="s">
        <v>27</v>
      </c>
      <c r="C106" s="19"/>
      <c r="D106" s="19">
        <v>0</v>
      </c>
      <c r="E106" s="19"/>
      <c r="F106" s="19">
        <f t="shared" si="12"/>
        <v>0</v>
      </c>
      <c r="G106" s="20">
        <f t="shared" si="13"/>
        <v>0</v>
      </c>
    </row>
    <row r="107" spans="2:7" x14ac:dyDescent="0.25">
      <c r="B107" s="18"/>
      <c r="C107" s="19"/>
      <c r="D107" s="46">
        <f>SUM(D101:D106)</f>
        <v>49</v>
      </c>
      <c r="E107" s="46"/>
      <c r="F107" s="46">
        <f>SUM(F101:F106)</f>
        <v>213</v>
      </c>
      <c r="G107" s="47">
        <f>SUM(G101:G106)</f>
        <v>1</v>
      </c>
    </row>
    <row r="108" spans="2:7" ht="15.75" x14ac:dyDescent="0.25">
      <c r="B108" s="30" t="s">
        <v>33</v>
      </c>
      <c r="C108" s="31">
        <f>F107/D107</f>
        <v>4.3469387755102042</v>
      </c>
      <c r="D108" s="24"/>
      <c r="E108" s="22"/>
      <c r="F108" s="22"/>
      <c r="G108" s="25"/>
    </row>
    <row r="109" spans="2:7" ht="15.75" x14ac:dyDescent="0.25">
      <c r="B109" s="26" t="s">
        <v>36</v>
      </c>
      <c r="C109" s="27">
        <f>G101+G102</f>
        <v>0.87755102040816335</v>
      </c>
      <c r="D109" s="28"/>
      <c r="E109" s="19"/>
      <c r="F109" s="19"/>
      <c r="G109" s="29"/>
    </row>
    <row r="111" spans="2:7" ht="15.75" x14ac:dyDescent="0.25">
      <c r="B111" s="35" t="s">
        <v>8</v>
      </c>
      <c r="C111" s="32" t="s">
        <v>31</v>
      </c>
      <c r="D111" s="32" t="s">
        <v>30</v>
      </c>
      <c r="E111" s="33"/>
      <c r="F111" s="33"/>
      <c r="G111" s="34" t="s">
        <v>32</v>
      </c>
    </row>
    <row r="112" spans="2:7" x14ac:dyDescent="0.25">
      <c r="B112" s="21" t="s">
        <v>22</v>
      </c>
      <c r="C112" s="22">
        <v>5</v>
      </c>
      <c r="D112" s="22">
        <v>6</v>
      </c>
      <c r="E112" s="22">
        <v>5</v>
      </c>
      <c r="F112" s="22">
        <f>D112*E112</f>
        <v>30</v>
      </c>
      <c r="G112" s="23">
        <f>D112/$D$41</f>
        <v>0.12244897959183673</v>
      </c>
    </row>
    <row r="113" spans="2:7" x14ac:dyDescent="0.25">
      <c r="B113" s="16" t="s">
        <v>23</v>
      </c>
      <c r="C113" s="14">
        <v>4</v>
      </c>
      <c r="D113" s="14">
        <v>25</v>
      </c>
      <c r="E113" s="14">
        <v>4</v>
      </c>
      <c r="F113" s="14">
        <f t="shared" ref="F113:F117" si="14">D113*E113</f>
        <v>100</v>
      </c>
      <c r="G113" s="17">
        <f t="shared" ref="G113:G117" si="15">D113/$D$41</f>
        <v>0.51020408163265307</v>
      </c>
    </row>
    <row r="114" spans="2:7" x14ac:dyDescent="0.25">
      <c r="B114" s="16" t="s">
        <v>24</v>
      </c>
      <c r="C114" s="14">
        <v>3</v>
      </c>
      <c r="D114" s="14">
        <v>16</v>
      </c>
      <c r="E114" s="14">
        <v>3</v>
      </c>
      <c r="F114" s="14">
        <f t="shared" si="14"/>
        <v>48</v>
      </c>
      <c r="G114" s="17">
        <f t="shared" si="15"/>
        <v>0.32653061224489793</v>
      </c>
    </row>
    <row r="115" spans="2:7" x14ac:dyDescent="0.25">
      <c r="B115" s="16" t="s">
        <v>25</v>
      </c>
      <c r="C115" s="14">
        <v>2</v>
      </c>
      <c r="D115" s="14">
        <v>2</v>
      </c>
      <c r="E115" s="14">
        <v>2</v>
      </c>
      <c r="F115" s="14">
        <f t="shared" si="14"/>
        <v>4</v>
      </c>
      <c r="G115" s="17">
        <f t="shared" si="15"/>
        <v>4.0816326530612242E-2</v>
      </c>
    </row>
    <row r="116" spans="2:7" x14ac:dyDescent="0.25">
      <c r="B116" s="16" t="s">
        <v>26</v>
      </c>
      <c r="C116" s="14">
        <v>1</v>
      </c>
      <c r="D116" s="14">
        <v>0</v>
      </c>
      <c r="E116" s="14">
        <v>1</v>
      </c>
      <c r="F116" s="14">
        <f t="shared" si="14"/>
        <v>0</v>
      </c>
      <c r="G116" s="17">
        <f t="shared" si="15"/>
        <v>0</v>
      </c>
    </row>
    <row r="117" spans="2:7" x14ac:dyDescent="0.25">
      <c r="B117" s="18" t="s">
        <v>27</v>
      </c>
      <c r="C117" s="19"/>
      <c r="D117" s="19">
        <v>0</v>
      </c>
      <c r="E117" s="19"/>
      <c r="F117" s="19">
        <f t="shared" si="14"/>
        <v>0</v>
      </c>
      <c r="G117" s="20">
        <f t="shared" si="15"/>
        <v>0</v>
      </c>
    </row>
    <row r="118" spans="2:7" x14ac:dyDescent="0.25">
      <c r="B118" s="18"/>
      <c r="C118" s="19"/>
      <c r="D118" s="46">
        <f>SUM(D112:D117)</f>
        <v>49</v>
      </c>
      <c r="E118" s="46"/>
      <c r="F118" s="46">
        <f>SUM(F112:F117)</f>
        <v>182</v>
      </c>
      <c r="G118" s="47">
        <f>SUM(G112:G117)</f>
        <v>1</v>
      </c>
    </row>
    <row r="119" spans="2:7" ht="15.75" x14ac:dyDescent="0.25">
      <c r="B119" s="30" t="s">
        <v>33</v>
      </c>
      <c r="C119" s="31">
        <f>F118/D118</f>
        <v>3.7142857142857144</v>
      </c>
      <c r="D119" s="24"/>
      <c r="E119" s="22"/>
      <c r="F119" s="22"/>
      <c r="G119" s="25"/>
    </row>
    <row r="120" spans="2:7" ht="15.75" x14ac:dyDescent="0.25">
      <c r="B120" s="26" t="s">
        <v>36</v>
      </c>
      <c r="C120" s="27">
        <f>G112+G113</f>
        <v>0.63265306122448983</v>
      </c>
      <c r="D120" s="28"/>
      <c r="E120" s="19"/>
      <c r="F120" s="19"/>
      <c r="G120" s="29"/>
    </row>
    <row r="122" spans="2:7" ht="15.75" x14ac:dyDescent="0.25">
      <c r="B122" s="35" t="s">
        <v>9</v>
      </c>
      <c r="C122" s="32" t="s">
        <v>31</v>
      </c>
      <c r="D122" s="32" t="s">
        <v>30</v>
      </c>
      <c r="E122" s="33"/>
      <c r="F122" s="33"/>
      <c r="G122" s="34" t="s">
        <v>32</v>
      </c>
    </row>
    <row r="123" spans="2:7" x14ac:dyDescent="0.25">
      <c r="B123" s="21" t="s">
        <v>22</v>
      </c>
      <c r="C123" s="22">
        <v>5</v>
      </c>
      <c r="D123" s="22">
        <v>5</v>
      </c>
      <c r="E123" s="22">
        <v>5</v>
      </c>
      <c r="F123" s="22">
        <f>D123*E123</f>
        <v>25</v>
      </c>
      <c r="G123" s="23">
        <f>D123/$D$41</f>
        <v>0.10204081632653061</v>
      </c>
    </row>
    <row r="124" spans="2:7" x14ac:dyDescent="0.25">
      <c r="B124" s="16" t="s">
        <v>23</v>
      </c>
      <c r="C124" s="14">
        <v>4</v>
      </c>
      <c r="D124" s="14">
        <v>24</v>
      </c>
      <c r="E124" s="14">
        <v>4</v>
      </c>
      <c r="F124" s="14">
        <f t="shared" ref="F124:F128" si="16">D124*E124</f>
        <v>96</v>
      </c>
      <c r="G124" s="17">
        <f t="shared" ref="G124:G128" si="17">D124/$D$41</f>
        <v>0.48979591836734693</v>
      </c>
    </row>
    <row r="125" spans="2:7" x14ac:dyDescent="0.25">
      <c r="B125" s="16" t="s">
        <v>24</v>
      </c>
      <c r="C125" s="14">
        <v>3</v>
      </c>
      <c r="D125" s="14">
        <v>14</v>
      </c>
      <c r="E125" s="14">
        <v>3</v>
      </c>
      <c r="F125" s="14">
        <f t="shared" si="16"/>
        <v>42</v>
      </c>
      <c r="G125" s="17">
        <f t="shared" si="17"/>
        <v>0.2857142857142857</v>
      </c>
    </row>
    <row r="126" spans="2:7" x14ac:dyDescent="0.25">
      <c r="B126" s="16" t="s">
        <v>25</v>
      </c>
      <c r="C126" s="14">
        <v>2</v>
      </c>
      <c r="D126" s="14">
        <v>6</v>
      </c>
      <c r="E126" s="14">
        <v>2</v>
      </c>
      <c r="F126" s="14">
        <f t="shared" si="16"/>
        <v>12</v>
      </c>
      <c r="G126" s="17">
        <f t="shared" si="17"/>
        <v>0.12244897959183673</v>
      </c>
    </row>
    <row r="127" spans="2:7" x14ac:dyDescent="0.25">
      <c r="B127" s="16" t="s">
        <v>26</v>
      </c>
      <c r="C127" s="14">
        <v>1</v>
      </c>
      <c r="D127" s="14">
        <v>0</v>
      </c>
      <c r="E127" s="14">
        <v>1</v>
      </c>
      <c r="F127" s="14">
        <f t="shared" si="16"/>
        <v>0</v>
      </c>
      <c r="G127" s="17">
        <f t="shared" si="17"/>
        <v>0</v>
      </c>
    </row>
    <row r="128" spans="2:7" x14ac:dyDescent="0.25">
      <c r="B128" s="18" t="s">
        <v>27</v>
      </c>
      <c r="C128" s="19"/>
      <c r="D128" s="19">
        <v>0</v>
      </c>
      <c r="E128" s="19"/>
      <c r="F128" s="19">
        <f t="shared" si="16"/>
        <v>0</v>
      </c>
      <c r="G128" s="20">
        <f t="shared" si="17"/>
        <v>0</v>
      </c>
    </row>
    <row r="129" spans="2:7" x14ac:dyDescent="0.25">
      <c r="B129" s="18"/>
      <c r="C129" s="19"/>
      <c r="D129" s="46">
        <f>SUM(D123:D128)</f>
        <v>49</v>
      </c>
      <c r="E129" s="46"/>
      <c r="F129" s="46">
        <f>SUM(F123:F128)</f>
        <v>175</v>
      </c>
      <c r="G129" s="47">
        <f>SUM(G123:G128)</f>
        <v>1</v>
      </c>
    </row>
    <row r="130" spans="2:7" ht="15.75" x14ac:dyDescent="0.25">
      <c r="B130" s="30" t="s">
        <v>33</v>
      </c>
      <c r="C130" s="31">
        <f>F129/D129</f>
        <v>3.5714285714285716</v>
      </c>
      <c r="D130" s="24"/>
      <c r="E130" s="22"/>
      <c r="F130" s="22"/>
      <c r="G130" s="25"/>
    </row>
    <row r="131" spans="2:7" ht="15.75" x14ac:dyDescent="0.25">
      <c r="B131" s="26" t="s">
        <v>36</v>
      </c>
      <c r="C131" s="27">
        <f>G123+G124</f>
        <v>0.59183673469387754</v>
      </c>
      <c r="D131" s="28"/>
      <c r="E131" s="19"/>
      <c r="F131" s="19"/>
      <c r="G131" s="29"/>
    </row>
    <row r="133" spans="2:7" ht="15.75" x14ac:dyDescent="0.25">
      <c r="B133" s="35" t="s">
        <v>19</v>
      </c>
      <c r="C133" s="32" t="s">
        <v>31</v>
      </c>
      <c r="D133" s="32" t="s">
        <v>30</v>
      </c>
      <c r="E133" s="33"/>
      <c r="F133" s="33"/>
      <c r="G133" s="34" t="s">
        <v>32</v>
      </c>
    </row>
    <row r="134" spans="2:7" x14ac:dyDescent="0.25">
      <c r="B134" s="21" t="s">
        <v>22</v>
      </c>
      <c r="C134" s="22">
        <v>5</v>
      </c>
      <c r="D134" s="22">
        <v>22</v>
      </c>
      <c r="E134" s="22">
        <v>5</v>
      </c>
      <c r="F134" s="22">
        <f>D134*E134</f>
        <v>110</v>
      </c>
      <c r="G134" s="23">
        <f t="shared" ref="G134:G139" si="18">D134/$D$140</f>
        <v>0.43137254901960786</v>
      </c>
    </row>
    <row r="135" spans="2:7" x14ac:dyDescent="0.25">
      <c r="B135" s="16" t="s">
        <v>23</v>
      </c>
      <c r="C135" s="14">
        <v>4</v>
      </c>
      <c r="D135" s="14">
        <v>19</v>
      </c>
      <c r="E135" s="14">
        <v>4</v>
      </c>
      <c r="F135" s="14">
        <f t="shared" ref="F135:F139" si="19">D135*E135</f>
        <v>76</v>
      </c>
      <c r="G135" s="17">
        <f t="shared" si="18"/>
        <v>0.37254901960784315</v>
      </c>
    </row>
    <row r="136" spans="2:7" x14ac:dyDescent="0.25">
      <c r="B136" s="16" t="s">
        <v>24</v>
      </c>
      <c r="C136" s="14">
        <v>3</v>
      </c>
      <c r="D136" s="14">
        <v>9</v>
      </c>
      <c r="E136" s="14">
        <v>3</v>
      </c>
      <c r="F136" s="14">
        <f t="shared" si="19"/>
        <v>27</v>
      </c>
      <c r="G136" s="17">
        <f t="shared" si="18"/>
        <v>0.17647058823529413</v>
      </c>
    </row>
    <row r="137" spans="2:7" x14ac:dyDescent="0.25">
      <c r="B137" s="16" t="s">
        <v>25</v>
      </c>
      <c r="C137" s="14">
        <v>2</v>
      </c>
      <c r="D137" s="14">
        <v>1</v>
      </c>
      <c r="E137" s="14">
        <v>2</v>
      </c>
      <c r="F137" s="14">
        <f t="shared" si="19"/>
        <v>2</v>
      </c>
      <c r="G137" s="17">
        <f t="shared" si="18"/>
        <v>1.9607843137254902E-2</v>
      </c>
    </row>
    <row r="138" spans="2:7" x14ac:dyDescent="0.25">
      <c r="B138" s="16" t="s">
        <v>26</v>
      </c>
      <c r="C138" s="14">
        <v>1</v>
      </c>
      <c r="D138" s="14">
        <v>0</v>
      </c>
      <c r="E138" s="14">
        <v>1</v>
      </c>
      <c r="F138" s="14">
        <f t="shared" si="19"/>
        <v>0</v>
      </c>
      <c r="G138" s="17">
        <f t="shared" si="18"/>
        <v>0</v>
      </c>
    </row>
    <row r="139" spans="2:7" x14ac:dyDescent="0.25">
      <c r="B139" s="18" t="s">
        <v>27</v>
      </c>
      <c r="C139" s="19"/>
      <c r="D139" s="19">
        <v>0</v>
      </c>
      <c r="E139" s="19"/>
      <c r="F139" s="19">
        <f t="shared" si="19"/>
        <v>0</v>
      </c>
      <c r="G139" s="20">
        <f t="shared" si="18"/>
        <v>0</v>
      </c>
    </row>
    <row r="140" spans="2:7" x14ac:dyDescent="0.25">
      <c r="B140" s="18"/>
      <c r="C140" s="19"/>
      <c r="D140" s="46">
        <f>SUM(D134:D139)</f>
        <v>51</v>
      </c>
      <c r="E140" s="46"/>
      <c r="F140" s="46">
        <f>SUM(F134:F139)</f>
        <v>215</v>
      </c>
      <c r="G140" s="47">
        <f>SUM(G134:G139)</f>
        <v>1</v>
      </c>
    </row>
    <row r="141" spans="2:7" ht="15.75" x14ac:dyDescent="0.25">
      <c r="B141" s="30" t="s">
        <v>33</v>
      </c>
      <c r="C141" s="31">
        <f>F140/D140</f>
        <v>4.215686274509804</v>
      </c>
      <c r="D141" s="24"/>
      <c r="E141" s="22"/>
      <c r="F141" s="22"/>
      <c r="G141" s="25"/>
    </row>
    <row r="142" spans="2:7" ht="15.75" x14ac:dyDescent="0.25">
      <c r="B142" s="26" t="s">
        <v>36</v>
      </c>
      <c r="C142" s="27">
        <f>G134+G135</f>
        <v>0.80392156862745101</v>
      </c>
      <c r="D142" s="28"/>
      <c r="E142" s="19"/>
      <c r="F142" s="19"/>
      <c r="G142" s="29"/>
    </row>
    <row r="144" spans="2:7" ht="15.75" x14ac:dyDescent="0.25">
      <c r="B144" s="35" t="s">
        <v>10</v>
      </c>
      <c r="C144" s="32" t="s">
        <v>31</v>
      </c>
      <c r="D144" s="32" t="s">
        <v>30</v>
      </c>
      <c r="E144" s="33"/>
      <c r="F144" s="33"/>
      <c r="G144" s="34" t="s">
        <v>32</v>
      </c>
    </row>
    <row r="145" spans="2:7" x14ac:dyDescent="0.25">
      <c r="B145" s="21" t="s">
        <v>22</v>
      </c>
      <c r="C145" s="22">
        <v>5</v>
      </c>
      <c r="D145" s="22">
        <v>34</v>
      </c>
      <c r="E145" s="22">
        <v>5</v>
      </c>
      <c r="F145" s="22">
        <f>D145*E145</f>
        <v>170</v>
      </c>
      <c r="G145" s="23">
        <f t="shared" ref="G145:G150" si="20">D145/$D$151</f>
        <v>0.66666666666666663</v>
      </c>
    </row>
    <row r="146" spans="2:7" x14ac:dyDescent="0.25">
      <c r="B146" s="16" t="s">
        <v>23</v>
      </c>
      <c r="C146" s="14">
        <v>4</v>
      </c>
      <c r="D146" s="14">
        <v>12</v>
      </c>
      <c r="E146" s="14">
        <v>4</v>
      </c>
      <c r="F146" s="14">
        <f t="shared" ref="F146:F150" si="21">D146*E146</f>
        <v>48</v>
      </c>
      <c r="G146" s="17">
        <f t="shared" si="20"/>
        <v>0.23529411764705882</v>
      </c>
    </row>
    <row r="147" spans="2:7" x14ac:dyDescent="0.25">
      <c r="B147" s="16" t="s">
        <v>24</v>
      </c>
      <c r="C147" s="14">
        <v>3</v>
      </c>
      <c r="D147" s="14">
        <v>5</v>
      </c>
      <c r="E147" s="14">
        <v>3</v>
      </c>
      <c r="F147" s="14">
        <f t="shared" si="21"/>
        <v>15</v>
      </c>
      <c r="G147" s="17">
        <f t="shared" si="20"/>
        <v>9.8039215686274508E-2</v>
      </c>
    </row>
    <row r="148" spans="2:7" x14ac:dyDescent="0.25">
      <c r="B148" s="16" t="s">
        <v>25</v>
      </c>
      <c r="C148" s="14">
        <v>2</v>
      </c>
      <c r="D148" s="14">
        <v>0</v>
      </c>
      <c r="E148" s="14">
        <v>2</v>
      </c>
      <c r="F148" s="14">
        <f t="shared" si="21"/>
        <v>0</v>
      </c>
      <c r="G148" s="17">
        <f t="shared" si="20"/>
        <v>0</v>
      </c>
    </row>
    <row r="149" spans="2:7" x14ac:dyDescent="0.25">
      <c r="B149" s="16" t="s">
        <v>26</v>
      </c>
      <c r="C149" s="14">
        <v>1</v>
      </c>
      <c r="D149" s="14">
        <v>0</v>
      </c>
      <c r="E149" s="14">
        <v>1</v>
      </c>
      <c r="F149" s="14">
        <f t="shared" si="21"/>
        <v>0</v>
      </c>
      <c r="G149" s="17">
        <f t="shared" si="20"/>
        <v>0</v>
      </c>
    </row>
    <row r="150" spans="2:7" x14ac:dyDescent="0.25">
      <c r="B150" s="18" t="s">
        <v>27</v>
      </c>
      <c r="C150" s="19"/>
      <c r="D150" s="19">
        <v>0</v>
      </c>
      <c r="E150" s="19"/>
      <c r="F150" s="19">
        <f t="shared" si="21"/>
        <v>0</v>
      </c>
      <c r="G150" s="20">
        <f t="shared" si="20"/>
        <v>0</v>
      </c>
    </row>
    <row r="151" spans="2:7" x14ac:dyDescent="0.25">
      <c r="B151" s="18"/>
      <c r="C151" s="19"/>
      <c r="D151" s="46">
        <f>SUM(D145:D150)</f>
        <v>51</v>
      </c>
      <c r="E151" s="46"/>
      <c r="F151" s="46">
        <f>SUM(F145:F150)</f>
        <v>233</v>
      </c>
      <c r="G151" s="47">
        <f>SUM(G145:G150)</f>
        <v>0.99999999999999989</v>
      </c>
    </row>
    <row r="152" spans="2:7" ht="15.75" x14ac:dyDescent="0.25">
      <c r="B152" s="30" t="s">
        <v>33</v>
      </c>
      <c r="C152" s="31">
        <f>F151/D151</f>
        <v>4.5686274509803919</v>
      </c>
      <c r="D152" s="24"/>
      <c r="E152" s="22"/>
      <c r="F152" s="22"/>
      <c r="G152" s="25"/>
    </row>
    <row r="153" spans="2:7" ht="15.75" x14ac:dyDescent="0.25">
      <c r="B153" s="26" t="s">
        <v>36</v>
      </c>
      <c r="C153" s="27">
        <f>G145+G146</f>
        <v>0.90196078431372539</v>
      </c>
      <c r="D153" s="28"/>
      <c r="E153" s="19"/>
      <c r="F153" s="19"/>
      <c r="G153" s="29"/>
    </row>
    <row r="155" spans="2:7" ht="15.75" x14ac:dyDescent="0.25">
      <c r="B155" s="35" t="s">
        <v>11</v>
      </c>
      <c r="C155" s="32" t="s">
        <v>31</v>
      </c>
      <c r="D155" s="32" t="s">
        <v>30</v>
      </c>
      <c r="E155" s="33"/>
      <c r="F155" s="33"/>
      <c r="G155" s="34" t="s">
        <v>32</v>
      </c>
    </row>
    <row r="156" spans="2:7" x14ac:dyDescent="0.25">
      <c r="B156" s="21" t="s">
        <v>22</v>
      </c>
      <c r="C156" s="22">
        <v>5</v>
      </c>
      <c r="D156" s="22">
        <v>17</v>
      </c>
      <c r="E156" s="22">
        <v>5</v>
      </c>
      <c r="F156" s="22">
        <f>D156*E156</f>
        <v>85</v>
      </c>
      <c r="G156" s="23">
        <f>D156/$D$41</f>
        <v>0.34693877551020408</v>
      </c>
    </row>
    <row r="157" spans="2:7" x14ac:dyDescent="0.25">
      <c r="B157" s="16" t="s">
        <v>23</v>
      </c>
      <c r="C157" s="14">
        <v>4</v>
      </c>
      <c r="D157" s="14">
        <v>24</v>
      </c>
      <c r="E157" s="14">
        <v>4</v>
      </c>
      <c r="F157" s="14">
        <f t="shared" ref="F157:F161" si="22">D157*E157</f>
        <v>96</v>
      </c>
      <c r="G157" s="17">
        <f t="shared" ref="G157:G161" si="23">D157/$D$41</f>
        <v>0.48979591836734693</v>
      </c>
    </row>
    <row r="158" spans="2:7" x14ac:dyDescent="0.25">
      <c r="B158" s="16" t="s">
        <v>24</v>
      </c>
      <c r="C158" s="14">
        <v>3</v>
      </c>
      <c r="D158" s="14">
        <v>5</v>
      </c>
      <c r="E158" s="14">
        <v>3</v>
      </c>
      <c r="F158" s="14">
        <f t="shared" si="22"/>
        <v>15</v>
      </c>
      <c r="G158" s="17">
        <f t="shared" si="23"/>
        <v>0.10204081632653061</v>
      </c>
    </row>
    <row r="159" spans="2:7" x14ac:dyDescent="0.25">
      <c r="B159" s="16" t="s">
        <v>25</v>
      </c>
      <c r="C159" s="14">
        <v>2</v>
      </c>
      <c r="D159" s="14">
        <v>3</v>
      </c>
      <c r="E159" s="14">
        <v>2</v>
      </c>
      <c r="F159" s="14">
        <f t="shared" si="22"/>
        <v>6</v>
      </c>
      <c r="G159" s="17">
        <f t="shared" si="23"/>
        <v>6.1224489795918366E-2</v>
      </c>
    </row>
    <row r="160" spans="2:7" x14ac:dyDescent="0.25">
      <c r="B160" s="16" t="s">
        <v>26</v>
      </c>
      <c r="C160" s="14">
        <v>1</v>
      </c>
      <c r="D160" s="14">
        <v>0</v>
      </c>
      <c r="E160" s="14">
        <v>1</v>
      </c>
      <c r="F160" s="14">
        <f t="shared" si="22"/>
        <v>0</v>
      </c>
      <c r="G160" s="17">
        <f t="shared" si="23"/>
        <v>0</v>
      </c>
    </row>
    <row r="161" spans="2:7" x14ac:dyDescent="0.25">
      <c r="B161" s="18" t="s">
        <v>27</v>
      </c>
      <c r="C161" s="19"/>
      <c r="D161" s="19">
        <v>0</v>
      </c>
      <c r="E161" s="19"/>
      <c r="F161" s="19">
        <f t="shared" si="22"/>
        <v>0</v>
      </c>
      <c r="G161" s="20">
        <f t="shared" si="23"/>
        <v>0</v>
      </c>
    </row>
    <row r="162" spans="2:7" x14ac:dyDescent="0.25">
      <c r="B162" s="18"/>
      <c r="C162" s="19"/>
      <c r="D162" s="46">
        <f>SUM(D156:D161)</f>
        <v>49</v>
      </c>
      <c r="E162" s="46"/>
      <c r="F162" s="46">
        <f>SUM(F156:F161)</f>
        <v>202</v>
      </c>
      <c r="G162" s="47">
        <f>SUM(G156:G161)</f>
        <v>1</v>
      </c>
    </row>
    <row r="163" spans="2:7" ht="15.75" x14ac:dyDescent="0.25">
      <c r="B163" s="30" t="s">
        <v>33</v>
      </c>
      <c r="C163" s="31">
        <f>F162/D162</f>
        <v>4.1224489795918364</v>
      </c>
      <c r="D163" s="24"/>
      <c r="E163" s="22"/>
      <c r="F163" s="22"/>
      <c r="G163" s="25"/>
    </row>
    <row r="164" spans="2:7" ht="15.75" x14ac:dyDescent="0.25">
      <c r="B164" s="26" t="s">
        <v>36</v>
      </c>
      <c r="C164" s="27">
        <f>G156+G157</f>
        <v>0.83673469387755106</v>
      </c>
      <c r="D164" s="28"/>
      <c r="E164" s="19"/>
      <c r="F164" s="19"/>
      <c r="G164" s="29"/>
    </row>
    <row r="166" spans="2:7" ht="15.75" x14ac:dyDescent="0.25">
      <c r="B166" s="35" t="s">
        <v>12</v>
      </c>
      <c r="C166" s="32" t="s">
        <v>31</v>
      </c>
      <c r="D166" s="32" t="s">
        <v>30</v>
      </c>
      <c r="E166" s="33"/>
      <c r="F166" s="33"/>
      <c r="G166" s="34" t="s">
        <v>32</v>
      </c>
    </row>
    <row r="167" spans="2:7" x14ac:dyDescent="0.25">
      <c r="B167" s="21" t="s">
        <v>22</v>
      </c>
      <c r="C167" s="22">
        <v>5</v>
      </c>
      <c r="D167" s="22">
        <v>22</v>
      </c>
      <c r="E167" s="22">
        <v>5</v>
      </c>
      <c r="F167" s="22">
        <f>D167*E167</f>
        <v>110</v>
      </c>
      <c r="G167" s="23">
        <f t="shared" ref="G167:G172" si="24">D167/$D$173</f>
        <v>0.45833333333333331</v>
      </c>
    </row>
    <row r="168" spans="2:7" x14ac:dyDescent="0.25">
      <c r="B168" s="16" t="s">
        <v>23</v>
      </c>
      <c r="C168" s="14">
        <v>4</v>
      </c>
      <c r="D168" s="14">
        <v>19</v>
      </c>
      <c r="E168" s="14">
        <v>4</v>
      </c>
      <c r="F168" s="14">
        <f t="shared" ref="F168:F172" si="25">D168*E168</f>
        <v>76</v>
      </c>
      <c r="G168" s="17">
        <f t="shared" si="24"/>
        <v>0.39583333333333331</v>
      </c>
    </row>
    <row r="169" spans="2:7" x14ac:dyDescent="0.25">
      <c r="B169" s="16" t="s">
        <v>24</v>
      </c>
      <c r="C169" s="14">
        <v>3</v>
      </c>
      <c r="D169" s="14">
        <v>2</v>
      </c>
      <c r="E169" s="14">
        <v>3</v>
      </c>
      <c r="F169" s="14">
        <f t="shared" si="25"/>
        <v>6</v>
      </c>
      <c r="G169" s="17">
        <f t="shared" si="24"/>
        <v>4.1666666666666664E-2</v>
      </c>
    </row>
    <row r="170" spans="2:7" x14ac:dyDescent="0.25">
      <c r="B170" s="16" t="s">
        <v>25</v>
      </c>
      <c r="C170" s="14">
        <v>2</v>
      </c>
      <c r="D170" s="14">
        <v>5</v>
      </c>
      <c r="E170" s="14">
        <v>2</v>
      </c>
      <c r="F170" s="14">
        <f t="shared" si="25"/>
        <v>10</v>
      </c>
      <c r="G170" s="17">
        <f t="shared" si="24"/>
        <v>0.10416666666666667</v>
      </c>
    </row>
    <row r="171" spans="2:7" x14ac:dyDescent="0.25">
      <c r="B171" s="16" t="s">
        <v>26</v>
      </c>
      <c r="C171" s="14">
        <v>1</v>
      </c>
      <c r="D171" s="14">
        <v>0</v>
      </c>
      <c r="E171" s="14">
        <v>1</v>
      </c>
      <c r="F171" s="14">
        <f t="shared" si="25"/>
        <v>0</v>
      </c>
      <c r="G171" s="17">
        <f t="shared" si="24"/>
        <v>0</v>
      </c>
    </row>
    <row r="172" spans="2:7" x14ac:dyDescent="0.25">
      <c r="B172" s="18" t="s">
        <v>27</v>
      </c>
      <c r="C172" s="19"/>
      <c r="D172" s="19">
        <v>0</v>
      </c>
      <c r="E172" s="19"/>
      <c r="F172" s="19">
        <f t="shared" si="25"/>
        <v>0</v>
      </c>
      <c r="G172" s="20">
        <f t="shared" si="24"/>
        <v>0</v>
      </c>
    </row>
    <row r="173" spans="2:7" x14ac:dyDescent="0.25">
      <c r="B173" s="18"/>
      <c r="C173" s="19"/>
      <c r="D173" s="46">
        <f>SUM(D167:D172)</f>
        <v>48</v>
      </c>
      <c r="E173" s="46"/>
      <c r="F173" s="46">
        <f>SUM(F167:F172)</f>
        <v>202</v>
      </c>
      <c r="G173" s="47">
        <f>SUM(G167:G172)</f>
        <v>0.99999999999999989</v>
      </c>
    </row>
    <row r="174" spans="2:7" ht="15.75" x14ac:dyDescent="0.25">
      <c r="B174" s="30" t="s">
        <v>33</v>
      </c>
      <c r="C174" s="31">
        <f>F173/D173</f>
        <v>4.208333333333333</v>
      </c>
      <c r="D174" s="24"/>
      <c r="E174" s="22"/>
      <c r="F174" s="22"/>
      <c r="G174" s="25"/>
    </row>
    <row r="175" spans="2:7" ht="15.75" x14ac:dyDescent="0.25">
      <c r="B175" s="26" t="s">
        <v>36</v>
      </c>
      <c r="C175" s="27">
        <f>G167+G168</f>
        <v>0.85416666666666663</v>
      </c>
      <c r="D175" s="28"/>
      <c r="E175" s="19"/>
      <c r="F175" s="19"/>
      <c r="G175" s="29"/>
    </row>
    <row r="177" spans="2:6" ht="15.75" x14ac:dyDescent="0.25">
      <c r="B177" s="35" t="s">
        <v>13</v>
      </c>
      <c r="C177" s="15"/>
      <c r="D177" s="37" t="s">
        <v>30</v>
      </c>
      <c r="E177" s="2"/>
      <c r="F177" s="2"/>
    </row>
    <row r="178" spans="2:6" x14ac:dyDescent="0.25">
      <c r="B178" s="38" t="s">
        <v>14</v>
      </c>
      <c r="C178" s="39"/>
      <c r="D178" s="40">
        <v>4</v>
      </c>
    </row>
    <row r="179" spans="2:6" x14ac:dyDescent="0.25">
      <c r="B179" s="38" t="s">
        <v>15</v>
      </c>
      <c r="C179" s="39"/>
      <c r="D179" s="40">
        <v>2</v>
      </c>
    </row>
    <row r="180" spans="2:6" x14ac:dyDescent="0.25">
      <c r="B180" s="38" t="s">
        <v>16</v>
      </c>
      <c r="C180" s="39"/>
      <c r="D180" s="40">
        <v>3</v>
      </c>
    </row>
    <row r="181" spans="2:6" x14ac:dyDescent="0.25">
      <c r="B181" s="38" t="s">
        <v>17</v>
      </c>
      <c r="C181" s="39"/>
      <c r="D181" s="40">
        <v>4</v>
      </c>
    </row>
    <row r="182" spans="2:6" x14ac:dyDescent="0.25">
      <c r="B182" s="41" t="s">
        <v>18</v>
      </c>
      <c r="C182" s="42"/>
      <c r="D182" s="29">
        <v>2</v>
      </c>
    </row>
  </sheetData>
  <sortState ref="B2:C14">
    <sortCondition descending="1" ref="C2:C14"/>
  </sortState>
  <mergeCells count="1">
    <mergeCell ref="C32:G32"/>
  </mergeCells>
  <pageMargins left="0.7" right="0.7" top="0.75" bottom="0.75" header="0.3" footer="0.3"/>
  <pageSetup orientation="portrait" r:id="rId1"/>
  <rowBreaks count="3" manualBreakCount="3">
    <brk id="76" min="1" max="6" man="1"/>
    <brk id="120" min="1" max="6" man="1"/>
    <brk id="164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Bascom</dc:creator>
  <cp:lastModifiedBy>Connie J. Satzler</cp:lastModifiedBy>
  <cp:lastPrinted>2015-04-13T20:14:20Z</cp:lastPrinted>
  <dcterms:created xsi:type="dcterms:W3CDTF">2015-04-10T15:26:39Z</dcterms:created>
  <dcterms:modified xsi:type="dcterms:W3CDTF">2015-04-17T19:28:31Z</dcterms:modified>
</cp:coreProperties>
</file>